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日報" sheetId="1" state="visible" r:id="rId1"/>
    <sheet xmlns:r="http://schemas.openxmlformats.org/officeDocument/2006/relationships" name="月次集計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0"/>
    </font>
    <font>
      <sz val="10"/>
    </font>
  </fonts>
  <fills count="3">
    <fill>
      <patternFill/>
    </fill>
    <fill>
      <patternFill patternType="gray125"/>
    </fill>
    <fill>
      <patternFill patternType="solid">
        <fgColor rgb="00EFEFEF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2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12" customWidth="1" min="3" max="3"/>
    <col width="10" customWidth="1" min="4" max="4"/>
    <col width="10" customWidth="1" min="5" max="5"/>
    <col width="10" customWidth="1" min="6" max="6"/>
    <col width="10" customWidth="1" min="7" max="7"/>
    <col width="12" customWidth="1" min="8" max="8"/>
    <col width="24" customWidth="1" min="9" max="9"/>
    <col width="12" customWidth="1" min="10" max="10"/>
    <col width="24" customWidth="1" min="11" max="11"/>
    <col width="12" customWidth="1" min="12" max="12"/>
    <col width="11" customWidth="1" min="13" max="13"/>
    <col width="11" customWidth="1" min="14" max="14"/>
    <col width="10" customWidth="1" min="15" max="15"/>
    <col width="28" customWidth="1" min="16" max="16"/>
    <col width="12" customWidth="1" min="17" max="17"/>
    <col width="12" customWidth="1" min="18" max="18"/>
  </cols>
  <sheetData>
    <row r="1">
      <c r="A1" s="1" t="inlineStr">
        <is>
          <t>日付</t>
        </is>
      </c>
      <c r="B1" s="1" t="inlineStr">
        <is>
          <t>車番</t>
        </is>
      </c>
      <c r="C1" s="1" t="inlineStr">
        <is>
          <t>乗務員名</t>
        </is>
      </c>
      <c r="D1" s="1" t="inlineStr">
        <is>
          <t>始業時刻</t>
        </is>
      </c>
      <c r="E1" s="1" t="inlineStr">
        <is>
          <t>出庫時刻</t>
        </is>
      </c>
      <c r="F1" s="1" t="inlineStr">
        <is>
          <t>帰庫時刻</t>
        </is>
      </c>
      <c r="G1" s="1" t="inlineStr">
        <is>
          <t>終業時刻</t>
        </is>
      </c>
      <c r="H1" s="1" t="inlineStr">
        <is>
          <t>走行距離km</t>
        </is>
      </c>
      <c r="I1" s="1" t="inlineStr">
        <is>
          <t>荷積み先</t>
        </is>
      </c>
      <c r="J1" s="1" t="inlineStr">
        <is>
          <t>荷積み時刻</t>
        </is>
      </c>
      <c r="K1" s="1" t="inlineStr">
        <is>
          <t>荷卸し先</t>
        </is>
      </c>
      <c r="L1" s="1" t="inlineStr">
        <is>
          <t>荷卸し時刻</t>
        </is>
      </c>
      <c r="M1" s="1" t="inlineStr">
        <is>
          <t>休憩開始</t>
        </is>
      </c>
      <c r="N1" s="1" t="inlineStr">
        <is>
          <t>休憩終了</t>
        </is>
      </c>
      <c r="O1" s="1" t="inlineStr">
        <is>
          <t>給油量L</t>
        </is>
      </c>
      <c r="P1" s="1" t="inlineStr">
        <is>
          <t>特記事項</t>
        </is>
      </c>
      <c r="Q1" s="1" t="inlineStr">
        <is>
          <t>確認者</t>
        </is>
      </c>
      <c r="R1" s="1" t="inlineStr">
        <is>
          <t>拘束時間h</t>
        </is>
      </c>
    </row>
    <row r="2">
      <c r="A2" s="2" t="inlineStr">
        <is>
          <t>2026-06-08</t>
        </is>
      </c>
      <c r="B2" s="2" t="inlineStr">
        <is>
          <t>なにわ100か43-21</t>
        </is>
      </c>
      <c r="C2" s="2" t="inlineStr">
        <is>
          <t>西田 洋一</t>
        </is>
      </c>
      <c r="D2" s="2" t="inlineStr">
        <is>
          <t>05:50</t>
        </is>
      </c>
      <c r="E2" s="2" t="inlineStr">
        <is>
          <t>06:15</t>
        </is>
      </c>
      <c r="F2" s="2" t="inlineStr">
        <is>
          <t>17:40</t>
        </is>
      </c>
      <c r="G2" s="2" t="inlineStr">
        <is>
          <t>18:00</t>
        </is>
      </c>
      <c r="H2" s="2" t="inlineStr">
        <is>
          <t>312</t>
        </is>
      </c>
      <c r="I2" s="2" t="inlineStr">
        <is>
          <t>大鏑食品 城東工場</t>
        </is>
      </c>
      <c r="J2" s="2" t="inlineStr">
        <is>
          <t>07:00</t>
        </is>
      </c>
      <c r="K2" s="2" t="inlineStr">
        <is>
          <t>湊川ロジスティクス 神戸DC</t>
        </is>
      </c>
      <c r="L2" s="2" t="inlineStr">
        <is>
          <t>10:30</t>
        </is>
      </c>
      <c r="M2" s="2" t="inlineStr">
        <is>
          <t>12:20</t>
        </is>
      </c>
      <c r="N2" s="2" t="inlineStr">
        <is>
          <t>13:05</t>
        </is>
      </c>
      <c r="O2" s="2" t="inlineStr">
        <is>
          <t>60</t>
        </is>
      </c>
      <c r="P2" s="2" t="inlineStr"/>
      <c r="Q2" s="2" t="inlineStr">
        <is>
          <t>山根 圭一</t>
        </is>
      </c>
      <c r="R2" s="2">
        <f>IF(G2&lt;D2,(G2+1)-D2,G2-D2)</f>
        <v/>
      </c>
    </row>
    <row r="3">
      <c r="A3" s="2" t="inlineStr">
        <is>
          <t>2026-06-08</t>
        </is>
      </c>
      <c r="B3" s="2" t="inlineStr">
        <is>
          <t>なにわ100か43-22</t>
        </is>
      </c>
      <c r="C3" s="2" t="inlineStr">
        <is>
          <t>谷 康介</t>
        </is>
      </c>
      <c r="D3" s="2" t="inlineStr">
        <is>
          <t>06:25</t>
        </is>
      </c>
      <c r="E3" s="2" t="inlineStr">
        <is>
          <t>06:50</t>
        </is>
      </c>
      <c r="F3" s="2" t="inlineStr">
        <is>
          <t>16:30</t>
        </is>
      </c>
      <c r="G3" s="2" t="inlineStr">
        <is>
          <t>16:50</t>
        </is>
      </c>
      <c r="H3" s="2" t="inlineStr">
        <is>
          <t>248</t>
        </is>
      </c>
      <c r="I3" s="2" t="inlineStr">
        <is>
          <t>ミヤコ電材 一宮倉庫</t>
        </is>
      </c>
      <c r="J3" s="2" t="inlineStr">
        <is>
          <t>09:40</t>
        </is>
      </c>
      <c r="K3" s="2" t="inlineStr">
        <is>
          <t>南港倉庫</t>
        </is>
      </c>
      <c r="L3" s="2" t="inlineStr">
        <is>
          <t>14:15</t>
        </is>
      </c>
      <c r="M3" s="2" t="inlineStr">
        <is>
          <t>12:05</t>
        </is>
      </c>
      <c r="N3" s="2" t="inlineStr">
        <is>
          <t>12:50</t>
        </is>
      </c>
      <c r="O3" s="2" t="inlineStr"/>
      <c r="P3" s="2" t="inlineStr"/>
      <c r="Q3" s="2" t="inlineStr">
        <is>
          <t>山根 圭一</t>
        </is>
      </c>
      <c r="R3" s="2">
        <f>IF(G3&lt;D3,(G3+1)-D3,G3-D3)</f>
        <v/>
      </c>
    </row>
    <row r="4">
      <c r="A4" s="2" t="inlineStr">
        <is>
          <t>2026-06-09</t>
        </is>
      </c>
      <c r="B4" s="2" t="inlineStr">
        <is>
          <t>なにわ100か44-08</t>
        </is>
      </c>
      <c r="C4" s="2" t="inlineStr">
        <is>
          <t>森元 千秋</t>
        </is>
      </c>
      <c r="D4" s="2" t="inlineStr">
        <is>
          <t>07:05</t>
        </is>
      </c>
      <c r="E4" s="2" t="inlineStr">
        <is>
          <t>07:30</t>
        </is>
      </c>
      <c r="F4" s="2" t="inlineStr">
        <is>
          <t>18:10</t>
        </is>
      </c>
      <c r="G4" s="2" t="inlineStr">
        <is>
          <t>18:30</t>
        </is>
      </c>
      <c r="H4" s="2" t="inlineStr">
        <is>
          <t>196</t>
        </is>
      </c>
      <c r="I4" s="2" t="inlineStr">
        <is>
          <t>大鏑食品 城東工場</t>
        </is>
      </c>
      <c r="J4" s="2" t="inlineStr">
        <is>
          <t>08:15</t>
        </is>
      </c>
      <c r="K4" s="2" t="inlineStr">
        <is>
          <t>藤ノ木飲料 岐阜配送センター</t>
        </is>
      </c>
      <c r="L4" s="2" t="inlineStr">
        <is>
          <t>12:40</t>
        </is>
      </c>
      <c r="M4" s="2" t="inlineStr">
        <is>
          <t>13:10</t>
        </is>
      </c>
      <c r="N4" s="2" t="inlineStr">
        <is>
          <t>13:55</t>
        </is>
      </c>
      <c r="O4" s="2" t="inlineStr">
        <is>
          <t>45</t>
        </is>
      </c>
      <c r="P4" s="2" t="inlineStr">
        <is>
          <t>一宮IC付近 渋滞で30分遅延</t>
        </is>
      </c>
      <c r="Q4" s="2" t="inlineStr">
        <is>
          <t>山根 圭一</t>
        </is>
      </c>
      <c r="R4" s="2">
        <f>IF(G4&lt;D4,(G4+1)-D4,G4-D4)</f>
        <v/>
      </c>
    </row>
    <row r="5">
      <c r="A5" s="2" t="inlineStr">
        <is>
          <t>2026-06-10</t>
        </is>
      </c>
      <c r="B5" s="2" t="inlineStr">
        <is>
          <t>なにわ100か43-21</t>
        </is>
      </c>
      <c r="C5" s="2" t="inlineStr">
        <is>
          <t>西田 洋一</t>
        </is>
      </c>
      <c r="D5" s="2" t="inlineStr">
        <is>
          <t>06:00</t>
        </is>
      </c>
      <c r="E5" s="2" t="inlineStr">
        <is>
          <t>06:25</t>
        </is>
      </c>
      <c r="F5" s="2" t="inlineStr">
        <is>
          <t>15:50</t>
        </is>
      </c>
      <c r="G5" s="2" t="inlineStr">
        <is>
          <t>16:10</t>
        </is>
      </c>
      <c r="H5" s="2" t="inlineStr">
        <is>
          <t>205</t>
        </is>
      </c>
      <c r="I5" s="2" t="inlineStr">
        <is>
          <t>南港倉庫</t>
        </is>
      </c>
      <c r="J5" s="2" t="inlineStr">
        <is>
          <t>07:10</t>
        </is>
      </c>
      <c r="K5" s="2" t="inlineStr">
        <is>
          <t>ミヤコ電材 一宮倉庫</t>
        </is>
      </c>
      <c r="L5" s="2" t="inlineStr">
        <is>
          <t>11:30</t>
        </is>
      </c>
      <c r="M5" s="2" t="inlineStr">
        <is>
          <t>12:15</t>
        </is>
      </c>
      <c r="N5" s="2" t="inlineStr">
        <is>
          <t>13:00</t>
        </is>
      </c>
      <c r="O5" s="2" t="inlineStr">
        <is>
          <t>70</t>
        </is>
      </c>
      <c r="P5" s="2" t="inlineStr"/>
      <c r="Q5" s="2" t="inlineStr">
        <is>
          <t>山根 圭一</t>
        </is>
      </c>
      <c r="R5" s="2">
        <f>IF(G5&lt;D5,(G5+1)-D5,G5-D5)</f>
        <v/>
      </c>
    </row>
    <row r="6">
      <c r="A6" s="2" t="inlineStr">
        <is>
          <t>2026-06-10</t>
        </is>
      </c>
      <c r="B6" s="2" t="inlineStr">
        <is>
          <t>なにわ100か43-22</t>
        </is>
      </c>
      <c r="C6" s="2" t="inlineStr">
        <is>
          <t>谷 康介</t>
        </is>
      </c>
      <c r="D6" s="2" t="inlineStr">
        <is>
          <t>05:45</t>
        </is>
      </c>
      <c r="E6" s="2" t="inlineStr">
        <is>
          <t>06:10</t>
        </is>
      </c>
      <c r="F6" s="2" t="inlineStr">
        <is>
          <t>19:20</t>
        </is>
      </c>
      <c r="G6" s="2" t="inlineStr">
        <is>
          <t>19:40</t>
        </is>
      </c>
      <c r="H6" s="2" t="inlineStr">
        <is>
          <t>402</t>
        </is>
      </c>
      <c r="I6" s="2" t="inlineStr">
        <is>
          <t>大鏑食品 城東工場</t>
        </is>
      </c>
      <c r="J6" s="2" t="inlineStr">
        <is>
          <t>06:55</t>
        </is>
      </c>
      <c r="K6" s="2" t="inlineStr">
        <is>
          <t>藤ノ木飲料 岐阜配送センター</t>
        </is>
      </c>
      <c r="L6" s="2" t="inlineStr">
        <is>
          <t>11:10</t>
        </is>
      </c>
      <c r="M6" s="2" t="inlineStr">
        <is>
          <t>12:30</t>
        </is>
      </c>
      <c r="N6" s="2" t="inlineStr">
        <is>
          <t>13:15</t>
        </is>
      </c>
      <c r="O6" s="2" t="inlineStr">
        <is>
          <t>88</t>
        </is>
      </c>
      <c r="P6" s="2" t="inlineStr">
        <is>
          <t>バース待ち40分 荷卸し遅延</t>
        </is>
      </c>
      <c r="Q6" s="2" t="inlineStr">
        <is>
          <t>山根 圭一</t>
        </is>
      </c>
      <c r="R6" s="2">
        <f>IF(G6&lt;D6,(G6+1)-D6,G6-D6)</f>
        <v/>
      </c>
    </row>
    <row r="7">
      <c r="A7" s="2" t="inlineStr">
        <is>
          <t>2026-06-11</t>
        </is>
      </c>
      <c r="B7" s="2" t="inlineStr">
        <is>
          <t>なにわ100か44-08</t>
        </is>
      </c>
      <c r="C7" s="2" t="inlineStr">
        <is>
          <t>森元 千秋</t>
        </is>
      </c>
      <c r="D7" s="2" t="inlineStr">
        <is>
          <t>06:40</t>
        </is>
      </c>
      <c r="E7" s="2" t="inlineStr">
        <is>
          <t>07:05</t>
        </is>
      </c>
      <c r="F7" s="2" t="inlineStr">
        <is>
          <t>17:05</t>
        </is>
      </c>
      <c r="G7" s="2" t="inlineStr">
        <is>
          <t>17:25</t>
        </is>
      </c>
      <c r="H7" s="2" t="inlineStr">
        <is>
          <t>178</t>
        </is>
      </c>
      <c r="I7" s="2" t="inlineStr">
        <is>
          <t>堺物流センター</t>
        </is>
      </c>
      <c r="J7" s="2" t="inlineStr">
        <is>
          <t>07:50</t>
        </is>
      </c>
      <c r="K7" s="2" t="inlineStr">
        <is>
          <t>湊川ロジスティクス 神戸DC</t>
        </is>
      </c>
      <c r="L7" s="2" t="inlineStr">
        <is>
          <t>10:20</t>
        </is>
      </c>
      <c r="M7" s="2" t="inlineStr">
        <is>
          <t>12:00</t>
        </is>
      </c>
      <c r="N7" s="2" t="inlineStr">
        <is>
          <t>12:45</t>
        </is>
      </c>
      <c r="O7" s="2" t="inlineStr"/>
      <c r="P7" s="2" t="inlineStr">
        <is>
          <t>南港入口 自転車の飛び出しでヒヤリ</t>
        </is>
      </c>
      <c r="Q7" s="2" t="inlineStr">
        <is>
          <t>山根 圭一</t>
        </is>
      </c>
      <c r="R7" s="2">
        <f>IF(G7&lt;D7,(G7+1)-D7,G7-D7)</f>
        <v/>
      </c>
    </row>
    <row r="8">
      <c r="A8" s="2" t="inlineStr">
        <is>
          <t>2026-06-12</t>
        </is>
      </c>
      <c r="B8" s="2" t="inlineStr">
        <is>
          <t>なにわ100か43-21</t>
        </is>
      </c>
      <c r="C8" s="2" t="inlineStr">
        <is>
          <t>西田 洋一</t>
        </is>
      </c>
      <c r="D8" s="2" t="inlineStr">
        <is>
          <t>05:55</t>
        </is>
      </c>
      <c r="E8" s="2" t="inlineStr">
        <is>
          <t>06:20</t>
        </is>
      </c>
      <c r="F8" s="2" t="inlineStr">
        <is>
          <t>18:50</t>
        </is>
      </c>
      <c r="G8" s="2" t="inlineStr">
        <is>
          <t>19:10</t>
        </is>
      </c>
      <c r="H8" s="2" t="inlineStr">
        <is>
          <t>418</t>
        </is>
      </c>
      <c r="I8" s="2" t="inlineStr">
        <is>
          <t>大鏑食品 城東工場</t>
        </is>
      </c>
      <c r="J8" s="2" t="inlineStr">
        <is>
          <t>07:05</t>
        </is>
      </c>
      <c r="K8" s="2" t="inlineStr">
        <is>
          <t>藤ノ木飲料 岐阜配送センター</t>
        </is>
      </c>
      <c r="L8" s="2" t="inlineStr">
        <is>
          <t>11:40</t>
        </is>
      </c>
      <c r="M8" s="2" t="inlineStr">
        <is>
          <t>12:10</t>
        </is>
      </c>
      <c r="N8" s="2" t="inlineStr">
        <is>
          <t>12:55</t>
        </is>
      </c>
      <c r="O8" s="2" t="inlineStr">
        <is>
          <t>82</t>
        </is>
      </c>
      <c r="P8" s="2" t="inlineStr">
        <is>
          <t>南港手前 割込みでヒヤリ</t>
        </is>
      </c>
      <c r="Q8" s="2" t="inlineStr">
        <is>
          <t>山根 圭一</t>
        </is>
      </c>
      <c r="R8" s="2">
        <f>IF(G8&lt;D8,(G8+1)-D8,G8-D8)</f>
        <v/>
      </c>
    </row>
    <row r="9">
      <c r="A9" s="2" t="inlineStr">
        <is>
          <t>2026-06-15</t>
        </is>
      </c>
      <c r="B9" s="2" t="inlineStr">
        <is>
          <t>なにわ100か43-22</t>
        </is>
      </c>
      <c r="C9" s="2" t="inlineStr">
        <is>
          <t>谷 康介</t>
        </is>
      </c>
      <c r="D9" s="2" t="inlineStr">
        <is>
          <t>06:10</t>
        </is>
      </c>
      <c r="E9" s="2" t="inlineStr">
        <is>
          <t>06:35</t>
        </is>
      </c>
      <c r="F9" s="2" t="inlineStr">
        <is>
          <t>16:45</t>
        </is>
      </c>
      <c r="G9" s="2" t="inlineStr">
        <is>
          <t>17:05</t>
        </is>
      </c>
      <c r="H9" s="2" t="inlineStr">
        <is>
          <t>264</t>
        </is>
      </c>
      <c r="I9" s="2" t="inlineStr">
        <is>
          <t>ミヤコ電材 一宮倉庫</t>
        </is>
      </c>
      <c r="J9" s="2" t="inlineStr">
        <is>
          <t>09:15</t>
        </is>
      </c>
      <c r="K9" s="2" t="inlineStr">
        <is>
          <t>南港倉庫</t>
        </is>
      </c>
      <c r="L9" s="2" t="inlineStr">
        <is>
          <t>13:40</t>
        </is>
      </c>
      <c r="M9" s="2" t="inlineStr">
        <is>
          <t>11:50</t>
        </is>
      </c>
      <c r="N9" s="2" t="inlineStr">
        <is>
          <t>12:35</t>
        </is>
      </c>
      <c r="O9" s="2" t="inlineStr">
        <is>
          <t>55</t>
        </is>
      </c>
      <c r="P9" s="2" t="inlineStr"/>
      <c r="Q9" s="2" t="inlineStr">
        <is>
          <t>山根 圭一</t>
        </is>
      </c>
      <c r="R9" s="2">
        <f>IF(G9&lt;D9,(G9+1)-D9,G9-D9)</f>
        <v/>
      </c>
    </row>
    <row r="10">
      <c r="A10" s="2" t="inlineStr">
        <is>
          <t>2026-06-17</t>
        </is>
      </c>
      <c r="B10" s="2" t="inlineStr">
        <is>
          <t>なにわ100か44-08</t>
        </is>
      </c>
      <c r="C10" s="2" t="inlineStr">
        <is>
          <t>森元 千秋</t>
        </is>
      </c>
      <c r="D10" s="2" t="inlineStr">
        <is>
          <t>06:30</t>
        </is>
      </c>
      <c r="E10" s="2" t="inlineStr">
        <is>
          <t>06:55</t>
        </is>
      </c>
      <c r="F10" s="2" t="inlineStr">
        <is>
          <t>20:05</t>
        </is>
      </c>
      <c r="G10" s="2" t="inlineStr">
        <is>
          <t>20:25</t>
        </is>
      </c>
      <c r="H10" s="2" t="inlineStr">
        <is>
          <t>356</t>
        </is>
      </c>
      <c r="I10" s="2" t="inlineStr">
        <is>
          <t>大鏑食品 城東工場</t>
        </is>
      </c>
      <c r="J10" s="2" t="inlineStr">
        <is>
          <t>07:40</t>
        </is>
      </c>
      <c r="K10" s="2" t="inlineStr">
        <is>
          <t>藤ノ木飲料 岐阜配送センター</t>
        </is>
      </c>
      <c r="L10" s="2" t="inlineStr">
        <is>
          <t>12:20</t>
        </is>
      </c>
      <c r="M10" s="2" t="inlineStr">
        <is>
          <t>13:00</t>
        </is>
      </c>
      <c r="N10" s="2" t="inlineStr">
        <is>
          <t>13:45</t>
        </is>
      </c>
      <c r="O10" s="2" t="inlineStr">
        <is>
          <t>76</t>
        </is>
      </c>
      <c r="P10" s="2" t="inlineStr">
        <is>
          <t>雨天 名神で車間を詰められヒヤリ</t>
        </is>
      </c>
      <c r="Q10" s="2" t="inlineStr">
        <is>
          <t>山根 圭一</t>
        </is>
      </c>
      <c r="R10" s="2">
        <f>IF(G10&lt;D10,(G10+1)-D10,G10-D10)</f>
        <v/>
      </c>
    </row>
    <row r="11">
      <c r="A11" s="2" t="inlineStr">
        <is>
          <t>2026-06-19</t>
        </is>
      </c>
      <c r="B11" s="2" t="inlineStr">
        <is>
          <t>なにわ100か43-21</t>
        </is>
      </c>
      <c r="C11" s="2" t="inlineStr">
        <is>
          <t>西田 洋一</t>
        </is>
      </c>
      <c r="D11" s="2" t="inlineStr">
        <is>
          <t>06:05</t>
        </is>
      </c>
      <c r="E11" s="2" t="inlineStr">
        <is>
          <t>06:30</t>
        </is>
      </c>
      <c r="F11" s="2" t="inlineStr">
        <is>
          <t>17:15</t>
        </is>
      </c>
      <c r="G11" s="2" t="inlineStr">
        <is>
          <t>17:35</t>
        </is>
      </c>
      <c r="H11" s="2" t="inlineStr">
        <is>
          <t>231</t>
        </is>
      </c>
      <c r="I11" s="2" t="inlineStr">
        <is>
          <t>南港倉庫</t>
        </is>
      </c>
      <c r="J11" s="2" t="inlineStr">
        <is>
          <t>07:20</t>
        </is>
      </c>
      <c r="K11" s="2" t="inlineStr">
        <is>
          <t>ミヤコ電材 一宮倉庫</t>
        </is>
      </c>
      <c r="L11" s="2" t="inlineStr">
        <is>
          <t>11:55</t>
        </is>
      </c>
      <c r="M11" s="2" t="inlineStr">
        <is>
          <t>12:25</t>
        </is>
      </c>
      <c r="N11" s="2" t="inlineStr">
        <is>
          <t>13:10</t>
        </is>
      </c>
      <c r="O11" s="2" t="inlineStr"/>
      <c r="P11" s="2" t="inlineStr"/>
      <c r="Q11" s="2" t="inlineStr">
        <is>
          <t>山根 圭一</t>
        </is>
      </c>
      <c r="R11" s="2">
        <f>IF(G11&lt;D11,(G11+1)-D11,G11-D11)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0" customWidth="1" min="2" max="2"/>
    <col width="22" customWidth="1" min="3" max="3"/>
    <col width="22" customWidth="1" min="4" max="4"/>
    <col width="44" customWidth="1" min="5" max="5"/>
  </cols>
  <sheetData>
    <row r="1">
      <c r="A1" s="1" t="inlineStr">
        <is>
          <t>対象期間</t>
        </is>
      </c>
      <c r="B1" s="1" t="inlineStr">
        <is>
          <t>2026-06-08 〜 2026-06-19</t>
        </is>
      </c>
      <c r="C1" s="1" t="inlineStr"/>
      <c r="D1" s="1" t="inlineStr"/>
      <c r="E1" s="1" t="inlineStr">
        <is>
          <t>拘束時間は始業（出庫前点呼の開始）から終業（帰庫後点呼の終了）までを合計しています</t>
        </is>
      </c>
    </row>
    <row r="2">
      <c r="A2" s="2" t="inlineStr">
        <is>
          <t>乗務員名</t>
        </is>
      </c>
      <c r="B2" s="2" t="inlineStr">
        <is>
          <t>走行距離合計km</t>
        </is>
      </c>
      <c r="C2" s="2" t="inlineStr">
        <is>
          <t>拘束時間合計h</t>
        </is>
      </c>
      <c r="D2" s="2" t="inlineStr">
        <is>
          <t>ヒヤリハット件数</t>
        </is>
      </c>
      <c r="E2" s="2" t="inlineStr">
        <is>
          <t>備考</t>
        </is>
      </c>
    </row>
    <row r="3">
      <c r="A3" s="2" t="inlineStr">
        <is>
          <t>西田 洋一</t>
        </is>
      </c>
      <c r="B3" s="2">
        <f>SUMIF(日報!$C$2:$C$11,$A3,日報!$H$2:$H$11)</f>
        <v/>
      </c>
      <c r="C3" s="2">
        <f>SUMIF(日報!$C$2:$C$11,$A3,日報!$R$2:$R$11)</f>
        <v/>
      </c>
      <c r="D3" s="2">
        <f>COUNTIFS(日報!$C$2:$C$11,$A3,日報!$P$2:$P$11,"*ヒヤリ*")</f>
        <v/>
      </c>
      <c r="E3" s="2" t="inlineStr"/>
    </row>
    <row r="4">
      <c r="A4" s="2" t="inlineStr">
        <is>
          <t>谷 康介</t>
        </is>
      </c>
      <c r="B4" s="2">
        <f>SUMIF(日報!$C$2:$C$11,$A4,日報!$H$2:$H$11)</f>
        <v/>
      </c>
      <c r="C4" s="2">
        <f>SUMIF(日報!$C$2:$C$11,$A4,日報!$R$2:$R$11)</f>
        <v/>
      </c>
      <c r="D4" s="2">
        <f>COUNTIFS(日報!$C$2:$C$11,$A4,日報!$P$2:$P$11,"*ヒヤリ*")</f>
        <v/>
      </c>
      <c r="E4" s="2" t="inlineStr"/>
    </row>
    <row r="5">
      <c r="A5" s="2" t="inlineStr">
        <is>
          <t>森元 千秋</t>
        </is>
      </c>
      <c r="B5" s="2">
        <f>SUMIF(日報!$C$2:$C$11,$A5,日報!$H$2:$H$11)</f>
        <v/>
      </c>
      <c r="C5" s="2">
        <f>SUMIF(日報!$C$2:$C$11,$A5,日報!$R$2:$R$11)</f>
        <v/>
      </c>
      <c r="D5" s="2">
        <f>COUNTIFS(日報!$C$2:$C$11,$A5,日報!$P$2:$P$11,"*ヒヤリ*")</f>
        <v/>
      </c>
      <c r="E5" s="2" t="inlineStr"/>
    </row>
    <row r="6">
      <c r="A6" s="2" t="inlineStr">
        <is>
          <t>合計</t>
        </is>
      </c>
      <c r="B6" s="2">
        <f>SUM(B3:B5)</f>
        <v/>
      </c>
      <c r="C6" s="2">
        <f>SUM(C3:C5)</f>
        <v/>
      </c>
      <c r="D6" s="2">
        <f>SUM(D3:D5)</f>
        <v/>
      </c>
      <c r="E6" s="2" t="inlineStr">
        <is>
          <t>日報シートR列は 終業&lt;始業 の日に24時間を加算するIF式です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2026-07-26T00:15:58Z</dcterms:created>
  <dcterms:modified xmlns:dcterms="http://purl.org/dc/terms/" xmlns:xsi="http://www.w3.org/2001/XMLSchema-instance" xsi:type="dcterms:W3CDTF">2026-07-26T00:15:58Z</dcterms:modified>
</cp:coreProperties>
</file>