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材料単価" sheetId="1" state="visible" r:id="rId1"/>
    <sheet xmlns:r="http://schemas.openxmlformats.org/officeDocument/2006/relationships" name="加工賃レート" sheetId="2" state="visible" r:id="rId2"/>
    <sheet xmlns:r="http://schemas.openxmlformats.org/officeDocument/2006/relationships" name="見積書ひな形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9" customWidth="1" min="3" max="3"/>
    <col width="12" customWidth="1" min="4" max="4"/>
    <col width="11" customWidth="1" min="5" max="5"/>
    <col width="12" customWidth="1" min="6" max="6"/>
    <col width="16" customWidth="1" min="7" max="7"/>
  </cols>
  <sheetData>
    <row r="1">
      <c r="A1" s="1" t="inlineStr">
        <is>
          <t>材質</t>
        </is>
      </c>
      <c r="B1" s="1" t="inlineStr">
        <is>
          <t>規格・断面／板厚</t>
        </is>
      </c>
      <c r="C1" s="1" t="inlineStr">
        <is>
          <t>単重</t>
        </is>
      </c>
      <c r="D1" s="1" t="inlineStr">
        <is>
          <t>単重の単位</t>
        </is>
      </c>
      <c r="E1" s="1" t="inlineStr">
        <is>
          <t>kg単価円</t>
        </is>
      </c>
      <c r="F1" s="1" t="inlineStr">
        <is>
          <t>適用開始日</t>
        </is>
      </c>
      <c r="G1" s="1" t="inlineStr">
        <is>
          <t>備考</t>
        </is>
      </c>
    </row>
    <row r="2">
      <c r="A2" s="2" t="inlineStr">
        <is>
          <t>SS400</t>
        </is>
      </c>
      <c r="B2" s="2" t="inlineStr">
        <is>
          <t>PL-6.0 1219x2438</t>
        </is>
      </c>
      <c r="C2" s="2" t="n">
        <v>139.8</v>
      </c>
      <c r="D2" s="2" t="inlineStr">
        <is>
          <t>kg/枚</t>
        </is>
      </c>
      <c r="E2" s="2" t="n">
        <v>150</v>
      </c>
      <c r="F2" s="2" t="inlineStr">
        <is>
          <t>2026/4/1</t>
        </is>
      </c>
      <c r="G2" s="2" t="inlineStr"/>
    </row>
    <row r="3">
      <c r="A3" s="2" t="inlineStr">
        <is>
          <t>SS400</t>
        </is>
      </c>
      <c r="B3" s="2" t="inlineStr">
        <is>
          <t>PL-9.0 1219x2438</t>
        </is>
      </c>
      <c r="C3" s="2" t="n">
        <v>209.8</v>
      </c>
      <c r="D3" s="2" t="inlineStr">
        <is>
          <t>kg/枚</t>
        </is>
      </c>
      <c r="E3" s="2" t="n">
        <v>150</v>
      </c>
      <c r="F3" s="2" t="inlineStr">
        <is>
          <t>2026/4/1</t>
        </is>
      </c>
      <c r="G3" s="2" t="inlineStr"/>
    </row>
    <row r="4">
      <c r="A4" s="2" t="inlineStr">
        <is>
          <t>SS400</t>
        </is>
      </c>
      <c r="B4" s="2" t="inlineStr">
        <is>
          <t>PL-19.0 1219x2438</t>
        </is>
      </c>
      <c r="C4" s="2" t="n">
        <v>443</v>
      </c>
      <c r="D4" s="2" t="inlineStr">
        <is>
          <t>kg/枚</t>
        </is>
      </c>
      <c r="E4" s="2" t="n">
        <v>152</v>
      </c>
      <c r="F4" s="2" t="inlineStr">
        <is>
          <t>2026/4/1</t>
        </is>
      </c>
      <c r="G4" s="2" t="inlineStr"/>
    </row>
    <row r="5">
      <c r="A5" s="2" t="inlineStr">
        <is>
          <t>SS400</t>
        </is>
      </c>
      <c r="B5" s="2" t="inlineStr">
        <is>
          <t>H-300x150x6.5x9</t>
        </is>
      </c>
      <c r="C5" s="2" t="n">
        <v>36.7</v>
      </c>
      <c r="D5" s="2" t="inlineStr">
        <is>
          <t>kg/m</t>
        </is>
      </c>
      <c r="E5" s="2" t="n">
        <v>158</v>
      </c>
      <c r="F5" s="2" t="inlineStr">
        <is>
          <t>2026/4/1</t>
        </is>
      </c>
      <c r="G5" s="2" t="inlineStr"/>
    </row>
    <row r="6">
      <c r="A6" s="2" t="inlineStr">
        <is>
          <t>SS400</t>
        </is>
      </c>
      <c r="B6" s="2" t="inlineStr">
        <is>
          <t>H-200x100x5.5x8</t>
        </is>
      </c>
      <c r="C6" s="2" t="n">
        <v>21.3</v>
      </c>
      <c r="D6" s="2" t="inlineStr">
        <is>
          <t>kg/m</t>
        </is>
      </c>
      <c r="E6" s="2" t="n">
        <v>158</v>
      </c>
      <c r="F6" s="2" t="inlineStr">
        <is>
          <t>2026/4/1</t>
        </is>
      </c>
      <c r="G6" s="2" t="inlineStr"/>
    </row>
    <row r="7">
      <c r="A7" s="2" t="inlineStr">
        <is>
          <t>SS400</t>
        </is>
      </c>
      <c r="B7" s="2" t="inlineStr">
        <is>
          <t>L-65x65x6</t>
        </is>
      </c>
      <c r="C7" s="2" t="n">
        <v>5.91</v>
      </c>
      <c r="D7" s="2" t="inlineStr">
        <is>
          <t>kg/m</t>
        </is>
      </c>
      <c r="E7" s="2" t="n">
        <v>162</v>
      </c>
      <c r="F7" s="2" t="inlineStr">
        <is>
          <t>2026/4/1</t>
        </is>
      </c>
      <c r="G7" s="2" t="inlineStr"/>
    </row>
    <row r="8">
      <c r="A8" s="2" t="inlineStr">
        <is>
          <t>STK400</t>
        </is>
      </c>
      <c r="B8" s="2" t="inlineStr">
        <is>
          <t>φ48.6 t3.2</t>
        </is>
      </c>
      <c r="C8" s="2" t="n">
        <v>3.58</v>
      </c>
      <c r="D8" s="2" t="inlineStr">
        <is>
          <t>kg/m</t>
        </is>
      </c>
      <c r="E8" s="2" t="n">
        <v>175</v>
      </c>
      <c r="F8" s="2" t="inlineStr">
        <is>
          <t>2026/4/1</t>
        </is>
      </c>
      <c r="G8" s="2" t="inlineStr"/>
    </row>
    <row r="9">
      <c r="A9" s="2" t="inlineStr">
        <is>
          <t>STKR400</t>
        </is>
      </c>
      <c r="B9" s="2" t="inlineStr">
        <is>
          <t>□100x100 t3.2</t>
        </is>
      </c>
      <c r="C9" s="2" t="n">
        <v>9.52</v>
      </c>
      <c r="D9" s="2" t="inlineStr">
        <is>
          <t>kg/m</t>
        </is>
      </c>
      <c r="E9" s="2" t="n">
        <v>180</v>
      </c>
      <c r="F9" s="2" t="inlineStr">
        <is>
          <t>2026/4/1</t>
        </is>
      </c>
      <c r="G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8" customWidth="1" min="2" max="2"/>
    <col width="10" customWidth="1" min="3" max="3"/>
    <col width="14" customWidth="1" min="4" max="4"/>
    <col width="12" customWidth="1" min="5" max="5"/>
    <col width="28" customWidth="1" min="6" max="6"/>
  </cols>
  <sheetData>
    <row r="1">
      <c r="A1" s="1" t="inlineStr">
        <is>
          <t>工程名</t>
        </is>
      </c>
      <c r="B1" s="1" t="inlineStr">
        <is>
          <t>単位</t>
        </is>
      </c>
      <c r="C1" s="1" t="inlineStr">
        <is>
          <t>単価円</t>
        </is>
      </c>
      <c r="D1" s="1" t="inlineStr">
        <is>
          <t>段取り時間分</t>
        </is>
      </c>
      <c r="E1" s="1" t="inlineStr">
        <is>
          <t>適用開始日</t>
        </is>
      </c>
      <c r="F1" s="1" t="inlineStr">
        <is>
          <t>備考</t>
        </is>
      </c>
    </row>
    <row r="2">
      <c r="A2" s="2" t="inlineStr">
        <is>
          <t>切断（プラズマ）</t>
        </is>
      </c>
      <c r="B2" s="2" t="inlineStr">
        <is>
          <t>分</t>
        </is>
      </c>
      <c r="C2" s="2" t="n">
        <v>120</v>
      </c>
      <c r="D2" s="2" t="n">
        <v>15</v>
      </c>
      <c r="E2" s="2" t="inlineStr">
        <is>
          <t>2026/4/1</t>
        </is>
      </c>
      <c r="F2" s="2" t="inlineStr"/>
    </row>
    <row r="3">
      <c r="A3" s="2" t="inlineStr">
        <is>
          <t>開先加工</t>
        </is>
      </c>
      <c r="B3" s="2" t="inlineStr">
        <is>
          <t>m</t>
        </is>
      </c>
      <c r="C3" s="2" t="n">
        <v>1800</v>
      </c>
      <c r="D3" s="2" t="n">
        <v>20</v>
      </c>
      <c r="E3" s="2" t="inlineStr">
        <is>
          <t>2026/4/1</t>
        </is>
      </c>
      <c r="F3" s="2" t="inlineStr"/>
    </row>
    <row r="4">
      <c r="A4" s="2" t="inlineStr">
        <is>
          <t>孔あけ</t>
        </is>
      </c>
      <c r="B4" s="2" t="inlineStr">
        <is>
          <t>箇所</t>
        </is>
      </c>
      <c r="C4" s="2" t="n">
        <v>180</v>
      </c>
      <c r="D4" s="2" t="n">
        <v>10</v>
      </c>
      <c r="E4" s="2" t="inlineStr">
        <is>
          <t>2026/4/1</t>
        </is>
      </c>
      <c r="F4" s="2" t="inlineStr"/>
    </row>
    <row r="5">
      <c r="A5" s="2" t="inlineStr">
        <is>
          <t>曲げ</t>
        </is>
      </c>
      <c r="B5" s="2" t="inlineStr">
        <is>
          <t>箇所</t>
        </is>
      </c>
      <c r="C5" s="2" t="n">
        <v>260</v>
      </c>
      <c r="D5" s="2" t="n">
        <v>25</v>
      </c>
      <c r="E5" s="2" t="inlineStr">
        <is>
          <t>2026/4/1</t>
        </is>
      </c>
      <c r="F5" s="2" t="inlineStr"/>
    </row>
    <row r="6">
      <c r="A6" s="2" t="inlineStr">
        <is>
          <t>溶接（半自動）</t>
        </is>
      </c>
      <c r="B6" s="2" t="inlineStr">
        <is>
          <t>分</t>
        </is>
      </c>
      <c r="C6" s="2" t="n">
        <v>140</v>
      </c>
      <c r="D6" s="2" t="n">
        <v>20</v>
      </c>
      <c r="E6" s="2" t="inlineStr">
        <is>
          <t>2026/4/1</t>
        </is>
      </c>
      <c r="F6" s="2" t="inlineStr"/>
    </row>
    <row r="7">
      <c r="A7" s="2" t="inlineStr">
        <is>
          <t>錆止め塗装</t>
        </is>
      </c>
      <c r="B7" s="2" t="inlineStr">
        <is>
          <t>kg</t>
        </is>
      </c>
      <c r="C7" s="2" t="n">
        <v>95</v>
      </c>
      <c r="D7" s="2" t="n">
        <v>30</v>
      </c>
      <c r="E7" s="2" t="inlineStr">
        <is>
          <t>2026/4/1</t>
        </is>
      </c>
      <c r="F7" s="2" t="inlineStr"/>
    </row>
    <row r="8">
      <c r="A8" s="2" t="inlineStr">
        <is>
          <t>溶融亜鉛めっき</t>
        </is>
      </c>
      <c r="B8" s="2" t="inlineStr">
        <is>
          <t>kg</t>
        </is>
      </c>
      <c r="C8" s="2" t="inlineStr"/>
      <c r="D8" s="2" t="inlineStr"/>
      <c r="E8" s="2" t="inlineStr"/>
      <c r="F8" s="2" t="inlineStr">
        <is>
          <t>レート未設定・外注見積を取ること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9" customWidth="1" min="3" max="3"/>
    <col width="20" customWidth="1" min="4" max="4"/>
    <col width="8" customWidth="1" min="5" max="5"/>
    <col width="7" customWidth="1" min="6" max="6"/>
    <col width="12" customWidth="1" min="7" max="7"/>
    <col width="12" customWidth="1" min="8" max="8"/>
    <col width="13" customWidth="1" min="9" max="9"/>
    <col width="12" customWidth="1" min="10" max="10"/>
    <col width="22" customWidth="1" min="11" max="11"/>
  </cols>
  <sheetData>
    <row r="1">
      <c r="A1" s="1" t="inlineStr">
        <is>
          <t>項番</t>
        </is>
      </c>
      <c r="B1" s="1" t="inlineStr">
        <is>
          <t>品名</t>
        </is>
      </c>
      <c r="C1" s="1" t="inlineStr">
        <is>
          <t>材質</t>
        </is>
      </c>
      <c r="D1" s="1" t="inlineStr">
        <is>
          <t>規格・断面</t>
        </is>
      </c>
      <c r="E1" s="1" t="inlineStr">
        <is>
          <t>員数</t>
        </is>
      </c>
      <c r="F1" s="1" t="inlineStr">
        <is>
          <t>単位</t>
        </is>
      </c>
      <c r="G1" s="1" t="inlineStr">
        <is>
          <t>材料費円</t>
        </is>
      </c>
      <c r="H1" s="1" t="inlineStr">
        <is>
          <t>加工費円</t>
        </is>
      </c>
      <c r="I1" s="1" t="inlineStr">
        <is>
          <t>提出金額円</t>
        </is>
      </c>
      <c r="J1" s="1" t="inlineStr">
        <is>
          <t>提出単価円</t>
        </is>
      </c>
      <c r="K1" s="1" t="inlineStr">
        <is>
          <t>備考</t>
        </is>
      </c>
    </row>
    <row r="2">
      <c r="A2" s="2" t="n">
        <v>1</v>
      </c>
      <c r="B2" s="2" t="inlineStr">
        <is>
          <t>ステージ架台 主梁 H-300</t>
        </is>
      </c>
      <c r="C2" s="2" t="inlineStr">
        <is>
          <t>SS400</t>
        </is>
      </c>
      <c r="D2" s="2" t="inlineStr">
        <is>
          <t>H-300x150x6.5x9</t>
        </is>
      </c>
      <c r="E2" s="2" t="n">
        <v>48</v>
      </c>
      <c r="F2" s="2" t="inlineStr">
        <is>
          <t>組</t>
        </is>
      </c>
      <c r="G2" s="2" t="n">
        <v>1488000</v>
      </c>
      <c r="H2" s="2" t="n">
        <v>1032000</v>
      </c>
      <c r="I2" s="2" t="n">
        <v>3024000</v>
      </c>
      <c r="J2" s="2">
        <f>IF(E2="","",I2/E2)</f>
        <v/>
      </c>
      <c r="K2" s="2" t="inlineStr">
        <is>
          <t>記入例（提出単価63,000円）</t>
        </is>
      </c>
    </row>
    <row r="3">
      <c r="A3" s="2" t="n">
        <v>2</v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>
        <f>IF(E3="","",I3/E3)</f>
        <v/>
      </c>
      <c r="K3" s="2" t="inlineStr"/>
    </row>
    <row r="4">
      <c r="A4" s="2" t="n">
        <v>3</v>
      </c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>
        <f>IF(E4="","",I4/E4)</f>
        <v/>
      </c>
      <c r="K4" s="2" t="inlineStr"/>
    </row>
    <row r="5">
      <c r="A5" s="2" t="n">
        <v>4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>
        <f>IF(E5="","",I5/E5)</f>
        <v/>
      </c>
      <c r="K5" s="2" t="inlineStr"/>
    </row>
    <row r="6">
      <c r="A6" s="2" t="n">
        <v>5</v>
      </c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>
        <f>IF(E6="","",I6/E6)</f>
        <v/>
      </c>
      <c r="K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>
        <is>
          <t>小計</t>
        </is>
      </c>
      <c r="I7" s="2">
        <f>SUM(I2:I6)</f>
        <v/>
      </c>
      <c r="J7" s="2" t="inlineStr"/>
      <c r="K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>
        <is>
          <t>諸経費</t>
        </is>
      </c>
      <c r="I8" s="2">
        <f>ROUND(I7*0.03,0)</f>
        <v/>
      </c>
      <c r="J8" s="2" t="inlineStr"/>
      <c r="K8" s="2" t="inlineStr">
        <is>
          <t>運搬費・仮設費</t>
        </is>
      </c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>
        <is>
          <t>値引き</t>
        </is>
      </c>
      <c r="I9" s="2" t="n">
        <v>0</v>
      </c>
      <c r="J9" s="2" t="inlineStr"/>
      <c r="K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>
        <is>
          <t>消費税</t>
        </is>
      </c>
      <c r="I10" s="2">
        <f>ROUND((I7+I8-I9)*0.1,0)</f>
        <v/>
      </c>
      <c r="J10" s="2" t="inlineStr"/>
      <c r="K10" s="2" t="inlineStr">
        <is>
          <t>10%</t>
        </is>
      </c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>
        <is>
          <t>合計</t>
        </is>
      </c>
      <c r="I11" s="2">
        <f>I7+I8-I9+I10</f>
        <v/>
      </c>
      <c r="J11" s="2" t="inlineStr"/>
      <c r="K1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2026-07-26T00:23:16Z</dcterms:created>
  <dcterms:modified xmlns:dcterms="http://purl.org/dc/terms/" xmlns:xsi="http://www.w3.org/2001/XMLSchema-instance" xsi:type="dcterms:W3CDTF">2026-07-26T00:23:16Z</dcterms:modified>
</cp:coreProperties>
</file>